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C:\Users\immoralialessio\Downloads\"/>
    </mc:Choice>
  </mc:AlternateContent>
  <xr:revisionPtr revIDLastSave="0" documentId="13_ncr:1_{824BDEA3-7954-4073-9BA3-836A66A56021}" xr6:coauthVersionLast="47" xr6:coauthVersionMax="47" xr10:uidLastSave="{00000000-0000-0000-0000-000000000000}"/>
  <bookViews>
    <workbookView xWindow="-120" yWindow="-120" windowWidth="38640" windowHeight="21120" xr2:uid="{00000000-000D-0000-FFFF-FFFF00000000}"/>
  </bookViews>
  <sheets>
    <sheet name="RiepilogoFinanziamenti"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 i="1" l="1"/>
  <c r="I14" i="1"/>
  <c r="J13" i="1"/>
  <c r="I12" i="1"/>
  <c r="I10" i="1"/>
  <c r="I9" i="1"/>
  <c r="I8" i="1"/>
  <c r="I7" i="1"/>
  <c r="J6" i="1" l="1"/>
  <c r="J5" i="1"/>
  <c r="I4" i="1"/>
  <c r="I3" i="1"/>
  <c r="J2" i="1" l="1"/>
</calcChain>
</file>

<file path=xl/sharedStrings.xml><?xml version="1.0" encoding="utf-8"?>
<sst xmlns="http://schemas.openxmlformats.org/spreadsheetml/2006/main" count="109" uniqueCount="76">
  <si>
    <t>LINEA DI FINANZIAMENTO</t>
  </si>
  <si>
    <t>DENOMINAZIONE SCUOLA</t>
  </si>
  <si>
    <t>TIPO INTERVENTO</t>
  </si>
  <si>
    <t>CUP</t>
  </si>
  <si>
    <t>IMPORTO FOI</t>
  </si>
  <si>
    <t>STATO PROGETTO</t>
  </si>
  <si>
    <t>TITOLO PROGETTO</t>
  </si>
  <si>
    <t>IMPORTO FINANZIATO PROGETTO</t>
  </si>
  <si>
    <t>TOTALE COFINANZIAMENTO PROGETTO</t>
  </si>
  <si>
    <t>IMPORTO TOTALE PROGETTO</t>
  </si>
  <si>
    <t>M4-C1-1.3: Piano per le infrastrutture per lo sport nelle scuole</t>
  </si>
  <si>
    <t>Nuova costruzione</t>
  </si>
  <si>
    <t>J27H22000480001</t>
  </si>
  <si>
    <t>Attivo</t>
  </si>
  <si>
    <t>M4-C1-3.3: Piano 2020</t>
  </si>
  <si>
    <t>Sostituzione edilizia</t>
  </si>
  <si>
    <t>J93H19000580004</t>
  </si>
  <si>
    <t xml:space="preserve"> Realizzazione di una nuova scuola per l'ISIS Foresi-Brignetti di Portoferraio - Sostituzione edilizia – I Lotto Funzionale con demolizione di vecchi manufatti – Palestra</t>
  </si>
  <si>
    <t>M4-C1-3.3: Piano 2023</t>
  </si>
  <si>
    <t>J95E22000380001</t>
  </si>
  <si>
    <t>Realizzazione di una nuova scuola per l'ISIS Foresi-Brignetti - sostituzione edilizia - II lotto funzionale realizzazione aule, laboratori, uffici amministrativi e spazi comuni</t>
  </si>
  <si>
    <t>M4-C1-3.3: Primo Piano province e città metropolitane</t>
  </si>
  <si>
    <t>Manutenzione straordinaria</t>
  </si>
  <si>
    <t>J78B20000430001</t>
  </si>
  <si>
    <t>IPSCT CECCHERELLI - Via Pertini - Piombino - Lavori di manutenzione straordinaria per il rifacimento del pacchetto impermeabilizzante e coibente della copertura, installazione di ringhiere parapetto, ristrutturazione</t>
  </si>
  <si>
    <t>J28B20000300001</t>
  </si>
  <si>
    <t>IIS MARCO POLO - Via Montesanto - Cecina - Lavori di straordinaria manutenzione alla copertura, agli infissi esterni ed al recupero corticale del cls delle facciate,  ed opere edili varie connesse</t>
  </si>
  <si>
    <t>J48B20001390001</t>
  </si>
  <si>
    <t>ITI GALILEI LIVORNO ED. 10 - Interventi di manutenzione straordinaria finalizzati alla messa in sicurezza dei percorsi di esodo, eliminazione di rischi da caduta di elementi dall’alto, rimozione di manufatti in cemento amianto ed opere varie e connesse</t>
  </si>
  <si>
    <t>J48B20001450001</t>
  </si>
  <si>
    <t>LICEO CECIONI SUCCURSALE Via Zola Livorno - Lavori di manutenzione straordinaria presso l’edificio lato via Abba in uso al liceo Cecioni di Livorno. Lavori consistenti nel rifacimento del manto di copertura, Istallazione di idonea linea vita, rifacimento delle facciate e messa in sicurezza ed a norma degli infissi sia interni che esterni, ed opere edili connesse</t>
  </si>
  <si>
    <t>J78B20000460001</t>
  </si>
  <si>
    <t>LICEO CARDUCCI - Via Della Pace Piombino - Lavori di manutenzione straordinaria per il recupero corticale di elementi strutturali delle facciate in cemento armato a faccia vista, sostituzione di serramenti esterni in alluminio, sostituzione di pavimentazioni viniliche danneggiate ed opere varie connesse.</t>
  </si>
  <si>
    <t>M4-C1-3.3: Scorrimento Piano per le infrastrutture per lo sport nelle scuole</t>
  </si>
  <si>
    <t>Demolizione e/o ricostruzione</t>
  </si>
  <si>
    <t>J47H22000200001</t>
  </si>
  <si>
    <t>Demolizione e ricostruzione della palestra n°2 - Edificio 3 dell'ITI Galilei  a Livorno</t>
  </si>
  <si>
    <t xml:space="preserve">Riqualificazione/realizzazione ex-novo di aree all’aperto destinate ad attività sportive scolastiche </t>
  </si>
  <si>
    <t>J77H22000260001</t>
  </si>
  <si>
    <t>In Bozza</t>
  </si>
  <si>
    <t>M4-C1-3.3: Secondo Piano province e città metropolitane</t>
  </si>
  <si>
    <t>Adeguamento normativo</t>
  </si>
  <si>
    <t>J48B20001460001</t>
  </si>
  <si>
    <t>Edificio via Calafati a Livorno - Interventi di ristrutturazione completa con adeguamento alle norme di sicurezza ed antisimiche</t>
  </si>
  <si>
    <t>J48B20001470001</t>
  </si>
  <si>
    <t>ITN CAPPELLINI - Piazza Giovine Italia - Lavori di straordinaria manutenzione per la sostituzione dei serramenti esterni in alluminio, ed opere edili varie connesse</t>
  </si>
  <si>
    <t>J78B20000520001</t>
  </si>
  <si>
    <t>IPSIA VOLTA  - Piombino - Lavori manutenzione straordinaria alla copertura piana agli infissi in alluminio  degli shead e a tutti gli infissi in alluminio delle facciate presenti , al recupero corticale delle parti in cemento armato a faccia vista, ed opere edili varie connesse</t>
  </si>
  <si>
    <t>J48B20001480001</t>
  </si>
  <si>
    <t>ITI GALILEI - Palestra - Lavori di manutenzione straordinaria per il recupero corticale delle strutture in cemento armato a faccia vista, la sostituzione della copertura a falde con l’istallazione di pacchetto coibente, ed opere edili connesse</t>
  </si>
  <si>
    <t>IIS MARCO POLO</t>
  </si>
  <si>
    <t>NUOVA SCUOLA PORTOFERRAIO LOTTO 1</t>
  </si>
  <si>
    <t>NUOVA SCUOLA PORTOFERRAIO LOTTO 2</t>
  </si>
  <si>
    <t>IPSCT CECCHERELLI</t>
  </si>
  <si>
    <t>ITI GALILEI ED. 10</t>
  </si>
  <si>
    <t>LICEO CECIONI SUCCURSALE</t>
  </si>
  <si>
    <t>LICEO CARDUCCI</t>
  </si>
  <si>
    <t xml:space="preserve">ITI GALILEI ED. 3 - PALESTRA 2 </t>
  </si>
  <si>
    <t>CARDUCCI-VOLTA-PACINOTTI - CAMPO POLIVALENTE</t>
  </si>
  <si>
    <t>EDIFICIO VIA CALAFATI</t>
  </si>
  <si>
    <t>ITN CAPPELLINI</t>
  </si>
  <si>
    <t>IPSIA VOLTA</t>
  </si>
  <si>
    <t>ITI GALILEI ED. 11 - PALESTRA 1</t>
  </si>
  <si>
    <t xml:space="preserve">sostituzione Edilizia </t>
  </si>
  <si>
    <t>Progetto per la realizzazione di un nuovo edificio da destinare a palestra</t>
  </si>
  <si>
    <t>Realizzazione di campo polivalente all'aperto</t>
  </si>
  <si>
    <t>n.d.</t>
  </si>
  <si>
    <t>STATO DI ATTUAZIONE AL 27 Maggio 2025</t>
  </si>
  <si>
    <t>Aggiudicato ma non stipulato il contratto per cause non attribuibili alla Stazione Appaltante</t>
  </si>
  <si>
    <t>95% ESEGUITO (SAL 2)</t>
  </si>
  <si>
    <t>99% ESEGUITO (SAL 2)</t>
  </si>
  <si>
    <t>90% ESEGUITO (SAL 2) - DA TERMINARE VARIANTE DEI LAVORI (APPROVAZIONE MINISTERO)</t>
  </si>
  <si>
    <t>Progettazione definitiva per appalto Integrato / Non rispettate milestone per mancanza cofinanziamento</t>
  </si>
  <si>
    <t>20% ESEGUITO (SAL 1)</t>
  </si>
  <si>
    <t>95% ESEGUITO (SAL 1)</t>
  </si>
  <si>
    <t>Progettazione esecutiva / Finanziamento in via di decadenza (procedimento avviato con comunicazione REG.UFF. U.0065058.07-05-2024)  -  Non rispettate milestone   per mancanza cofinanziamento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</si>
</sst>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name val="Arial"/>
    </font>
    <font>
      <sz val="10"/>
      <name val="Calibri"/>
      <family val="2"/>
      <scheme val="minor"/>
    </font>
    <font>
      <b/>
      <sz val="10"/>
      <color indexed="9"/>
      <name val="Calibri"/>
      <family val="2"/>
      <scheme val="minor"/>
    </font>
    <font>
      <sz val="10"/>
      <color indexed="8"/>
      <name val="Calibri"/>
      <family val="2"/>
      <scheme val="minor"/>
    </font>
  </fonts>
  <fills count="4">
    <fill>
      <patternFill patternType="none"/>
    </fill>
    <fill>
      <patternFill patternType="gray125"/>
    </fill>
    <fill>
      <patternFill patternType="solid">
        <fgColor indexed="30"/>
        <bgColor indexed="64"/>
      </patternFill>
    </fill>
    <fill>
      <patternFill patternType="solid">
        <fgColor indexed="9"/>
        <bgColor indexed="64"/>
      </patternFill>
    </fill>
  </fills>
  <borders count="3">
    <border>
      <left/>
      <right/>
      <top/>
      <bottom/>
      <diagonal/>
    </border>
    <border>
      <left style="thin">
        <color indexed="9"/>
      </left>
      <right style="thin">
        <color indexed="9"/>
      </right>
      <top style="thin">
        <color indexed="9"/>
      </top>
      <bottom style="thin">
        <color indexed="9"/>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5">
    <xf numFmtId="0" fontId="0" fillId="0" borderId="0" xfId="0"/>
    <xf numFmtId="0" fontId="1" fillId="0" borderId="0" xfId="0" applyFont="1"/>
    <xf numFmtId="0" fontId="2" fillId="2"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4" fontId="3" fillId="3" borderId="2" xfId="0" applyNumberFormat="1"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5"/>
  <sheetViews>
    <sheetView tabSelected="1" workbookViewId="0">
      <selection activeCell="N3" sqref="N3"/>
    </sheetView>
  </sheetViews>
  <sheetFormatPr defaultRowHeight="12.75" x14ac:dyDescent="0.2"/>
  <cols>
    <col min="1" max="1" width="40" style="1" customWidth="1"/>
    <col min="2" max="2" width="30" style="1" customWidth="1"/>
    <col min="3" max="3" width="23.42578125" style="1" customWidth="1"/>
    <col min="4" max="4" width="16.42578125" style="1" bestFit="1" customWidth="1"/>
    <col min="5" max="5" width="19.140625" style="1" customWidth="1"/>
    <col min="6" max="6" width="29.5703125" style="1" customWidth="1"/>
    <col min="7" max="7" width="22.7109375" style="1" customWidth="1"/>
    <col min="8" max="8" width="13.5703125" style="1" bestFit="1" customWidth="1"/>
    <col min="9" max="9" width="21.85546875" style="1" customWidth="1"/>
    <col min="10" max="10" width="17.5703125" style="1" customWidth="1"/>
    <col min="11" max="11" width="21.7109375" style="1" customWidth="1"/>
    <col min="12" max="16384" width="9.140625" style="1"/>
  </cols>
  <sheetData>
    <row r="1" spans="1:11" ht="55.5" customHeight="1" x14ac:dyDescent="0.2">
      <c r="A1" s="2" t="s">
        <v>0</v>
      </c>
      <c r="B1" s="2" t="s">
        <v>1</v>
      </c>
      <c r="C1" s="2" t="s">
        <v>2</v>
      </c>
      <c r="D1" s="2" t="s">
        <v>3</v>
      </c>
      <c r="E1" s="2" t="s">
        <v>5</v>
      </c>
      <c r="F1" s="2" t="s">
        <v>6</v>
      </c>
      <c r="G1" s="2" t="s">
        <v>7</v>
      </c>
      <c r="H1" s="2" t="s">
        <v>4</v>
      </c>
      <c r="I1" s="2" t="s">
        <v>8</v>
      </c>
      <c r="J1" s="2" t="s">
        <v>9</v>
      </c>
      <c r="K1" s="2" t="s">
        <v>67</v>
      </c>
    </row>
    <row r="2" spans="1:11" ht="114.75" x14ac:dyDescent="0.2">
      <c r="A2" s="3" t="s">
        <v>10</v>
      </c>
      <c r="B2" s="3" t="s">
        <v>50</v>
      </c>
      <c r="C2" s="3" t="s">
        <v>11</v>
      </c>
      <c r="D2" s="3" t="s">
        <v>12</v>
      </c>
      <c r="E2" s="3" t="s">
        <v>13</v>
      </c>
      <c r="F2" s="3" t="s">
        <v>64</v>
      </c>
      <c r="G2" s="4">
        <v>2013946.8799999999</v>
      </c>
      <c r="H2" s="4">
        <v>0</v>
      </c>
      <c r="I2" s="4">
        <v>786053.11920000007</v>
      </c>
      <c r="J2" s="4">
        <f>G2+I2</f>
        <v>2799999.9992</v>
      </c>
      <c r="K2" s="3" t="s">
        <v>75</v>
      </c>
    </row>
    <row r="3" spans="1:11" ht="76.5" x14ac:dyDescent="0.2">
      <c r="A3" s="3" t="s">
        <v>14</v>
      </c>
      <c r="B3" s="3" t="s">
        <v>51</v>
      </c>
      <c r="C3" s="3" t="s">
        <v>15</v>
      </c>
      <c r="D3" s="3" t="s">
        <v>16</v>
      </c>
      <c r="E3" s="3" t="s">
        <v>13</v>
      </c>
      <c r="F3" s="3" t="s">
        <v>17</v>
      </c>
      <c r="G3" s="4">
        <v>1733144.38</v>
      </c>
      <c r="H3" s="4">
        <v>0</v>
      </c>
      <c r="I3" s="4">
        <f>J3-G3</f>
        <v>3773855.62</v>
      </c>
      <c r="J3" s="4">
        <v>5507000</v>
      </c>
      <c r="K3" s="3" t="s">
        <v>68</v>
      </c>
    </row>
    <row r="4" spans="1:11" ht="76.5" x14ac:dyDescent="0.2">
      <c r="A4" s="3" t="s">
        <v>18</v>
      </c>
      <c r="B4" s="3" t="s">
        <v>52</v>
      </c>
      <c r="C4" s="3" t="s">
        <v>63</v>
      </c>
      <c r="D4" s="3" t="s">
        <v>19</v>
      </c>
      <c r="E4" s="3" t="s">
        <v>13</v>
      </c>
      <c r="F4" s="3" t="s">
        <v>20</v>
      </c>
      <c r="G4" s="4">
        <v>12216000</v>
      </c>
      <c r="H4" s="4">
        <v>0</v>
      </c>
      <c r="I4" s="4">
        <f>J4-G4</f>
        <v>3030506.5999999996</v>
      </c>
      <c r="J4" s="4">
        <v>15246506.6</v>
      </c>
      <c r="K4" s="3" t="s">
        <v>68</v>
      </c>
    </row>
    <row r="5" spans="1:11" ht="89.25" x14ac:dyDescent="0.2">
      <c r="A5" s="3" t="s">
        <v>21</v>
      </c>
      <c r="B5" s="3" t="s">
        <v>53</v>
      </c>
      <c r="C5" s="3" t="s">
        <v>22</v>
      </c>
      <c r="D5" s="3" t="s">
        <v>23</v>
      </c>
      <c r="E5" s="3" t="s">
        <v>13</v>
      </c>
      <c r="F5" s="3" t="s">
        <v>24</v>
      </c>
      <c r="G5" s="4">
        <v>1071000</v>
      </c>
      <c r="H5" s="4">
        <v>0</v>
      </c>
      <c r="I5" s="4">
        <v>48600.69</v>
      </c>
      <c r="J5" s="4">
        <f>G5+I5</f>
        <v>1119600.69</v>
      </c>
      <c r="K5" s="3" t="s">
        <v>69</v>
      </c>
    </row>
    <row r="6" spans="1:11" ht="76.5" x14ac:dyDescent="0.2">
      <c r="A6" s="3" t="s">
        <v>21</v>
      </c>
      <c r="B6" s="3" t="s">
        <v>50</v>
      </c>
      <c r="C6" s="3" t="s">
        <v>22</v>
      </c>
      <c r="D6" s="3" t="s">
        <v>25</v>
      </c>
      <c r="E6" s="3" t="s">
        <v>13</v>
      </c>
      <c r="F6" s="3" t="s">
        <v>26</v>
      </c>
      <c r="G6" s="4">
        <v>979000</v>
      </c>
      <c r="H6" s="4">
        <v>0</v>
      </c>
      <c r="I6" s="4">
        <v>51136.25</v>
      </c>
      <c r="J6" s="4">
        <f>G6+I6</f>
        <v>1030136.25</v>
      </c>
      <c r="K6" s="3" t="s">
        <v>70</v>
      </c>
    </row>
    <row r="7" spans="1:11" ht="102" x14ac:dyDescent="0.2">
      <c r="A7" s="3" t="s">
        <v>21</v>
      </c>
      <c r="B7" s="3" t="s">
        <v>54</v>
      </c>
      <c r="C7" s="3" t="s">
        <v>22</v>
      </c>
      <c r="D7" s="3" t="s">
        <v>27</v>
      </c>
      <c r="E7" s="3" t="s">
        <v>13</v>
      </c>
      <c r="F7" s="3" t="s">
        <v>28</v>
      </c>
      <c r="G7" s="4">
        <v>1423900</v>
      </c>
      <c r="H7" s="4">
        <v>0</v>
      </c>
      <c r="I7" s="4">
        <f>J7-G7</f>
        <v>112943.12000000011</v>
      </c>
      <c r="J7" s="4">
        <v>1536843.12</v>
      </c>
      <c r="K7" s="3" t="s">
        <v>70</v>
      </c>
    </row>
    <row r="8" spans="1:11" ht="140.25" x14ac:dyDescent="0.2">
      <c r="A8" s="3" t="s">
        <v>21</v>
      </c>
      <c r="B8" s="3" t="s">
        <v>55</v>
      </c>
      <c r="C8" s="3" t="s">
        <v>22</v>
      </c>
      <c r="D8" s="3" t="s">
        <v>29</v>
      </c>
      <c r="E8" s="3" t="s">
        <v>13</v>
      </c>
      <c r="F8" s="3" t="s">
        <v>30</v>
      </c>
      <c r="G8" s="4">
        <v>941573.3</v>
      </c>
      <c r="H8" s="4">
        <v>0</v>
      </c>
      <c r="I8" s="4">
        <f>J8-G8</f>
        <v>99628.5</v>
      </c>
      <c r="J8" s="4">
        <v>1041201.8</v>
      </c>
      <c r="K8" s="3" t="s">
        <v>71</v>
      </c>
    </row>
    <row r="9" spans="1:11" ht="127.5" x14ac:dyDescent="0.2">
      <c r="A9" s="3" t="s">
        <v>21</v>
      </c>
      <c r="B9" s="3" t="s">
        <v>56</v>
      </c>
      <c r="C9" s="3" t="s">
        <v>22</v>
      </c>
      <c r="D9" s="3" t="s">
        <v>31</v>
      </c>
      <c r="E9" s="3" t="s">
        <v>13</v>
      </c>
      <c r="F9" s="3" t="s">
        <v>32</v>
      </c>
      <c r="G9" s="4">
        <v>800000</v>
      </c>
      <c r="H9" s="4">
        <v>0</v>
      </c>
      <c r="I9" s="4">
        <f>J9-G9</f>
        <v>55691.310000000056</v>
      </c>
      <c r="J9" s="4">
        <v>855691.31</v>
      </c>
      <c r="K9" s="3" t="s">
        <v>71</v>
      </c>
    </row>
    <row r="10" spans="1:11" ht="63.75" x14ac:dyDescent="0.2">
      <c r="A10" s="3" t="s">
        <v>33</v>
      </c>
      <c r="B10" s="3" t="s">
        <v>57</v>
      </c>
      <c r="C10" s="3" t="s">
        <v>34</v>
      </c>
      <c r="D10" s="3" t="s">
        <v>35</v>
      </c>
      <c r="E10" s="3" t="s">
        <v>13</v>
      </c>
      <c r="F10" s="3" t="s">
        <v>36</v>
      </c>
      <c r="G10" s="4">
        <v>1165225.28</v>
      </c>
      <c r="H10" s="4">
        <v>0</v>
      </c>
      <c r="I10" s="4">
        <f>J10-G10</f>
        <v>1550774.7229999995</v>
      </c>
      <c r="J10" s="4">
        <v>2716000.0029999996</v>
      </c>
      <c r="K10" s="3" t="s">
        <v>72</v>
      </c>
    </row>
    <row r="11" spans="1:11" ht="51" x14ac:dyDescent="0.2">
      <c r="A11" s="3" t="s">
        <v>33</v>
      </c>
      <c r="B11" s="3" t="s">
        <v>58</v>
      </c>
      <c r="C11" s="3" t="s">
        <v>37</v>
      </c>
      <c r="D11" s="3" t="s">
        <v>38</v>
      </c>
      <c r="E11" s="3" t="s">
        <v>39</v>
      </c>
      <c r="F11" s="3" t="s">
        <v>65</v>
      </c>
      <c r="G11" s="4">
        <v>96357.119999999995</v>
      </c>
      <c r="H11" s="4">
        <v>0</v>
      </c>
      <c r="I11" s="4">
        <v>0</v>
      </c>
      <c r="J11" s="4">
        <v>96357.119999999995</v>
      </c>
      <c r="K11" s="3" t="s">
        <v>66</v>
      </c>
    </row>
    <row r="12" spans="1:11" ht="51" x14ac:dyDescent="0.2">
      <c r="A12" s="3" t="s">
        <v>40</v>
      </c>
      <c r="B12" s="3" t="s">
        <v>59</v>
      </c>
      <c r="C12" s="3" t="s">
        <v>41</v>
      </c>
      <c r="D12" s="3" t="s">
        <v>42</v>
      </c>
      <c r="E12" s="3" t="s">
        <v>13</v>
      </c>
      <c r="F12" s="3" t="s">
        <v>43</v>
      </c>
      <c r="G12" s="4">
        <v>3035653.89</v>
      </c>
      <c r="H12" s="4">
        <v>0</v>
      </c>
      <c r="I12" s="4">
        <f>J12-G12</f>
        <v>1420351.5900000003</v>
      </c>
      <c r="J12" s="4">
        <v>4456005.4800000004</v>
      </c>
      <c r="K12" s="3" t="s">
        <v>73</v>
      </c>
    </row>
    <row r="13" spans="1:11" ht="63.75" x14ac:dyDescent="0.2">
      <c r="A13" s="3" t="s">
        <v>40</v>
      </c>
      <c r="B13" s="3" t="s">
        <v>60</v>
      </c>
      <c r="C13" s="3" t="s">
        <v>22</v>
      </c>
      <c r="D13" s="3" t="s">
        <v>44</v>
      </c>
      <c r="E13" s="3" t="s">
        <v>13</v>
      </c>
      <c r="F13" s="3" t="s">
        <v>45</v>
      </c>
      <c r="G13" s="4">
        <v>1197000</v>
      </c>
      <c r="H13" s="4">
        <v>0</v>
      </c>
      <c r="I13" s="4">
        <v>50669.97</v>
      </c>
      <c r="J13" s="4">
        <f>G13+I13</f>
        <v>1247669.97</v>
      </c>
      <c r="K13" s="3" t="s">
        <v>69</v>
      </c>
    </row>
    <row r="14" spans="1:11" ht="114.75" x14ac:dyDescent="0.2">
      <c r="A14" s="3" t="s">
        <v>40</v>
      </c>
      <c r="B14" s="3" t="s">
        <v>61</v>
      </c>
      <c r="C14" s="3" t="s">
        <v>22</v>
      </c>
      <c r="D14" s="3" t="s">
        <v>46</v>
      </c>
      <c r="E14" s="3" t="s">
        <v>13</v>
      </c>
      <c r="F14" s="3" t="s">
        <v>47</v>
      </c>
      <c r="G14" s="4">
        <v>1967464</v>
      </c>
      <c r="H14" s="4">
        <v>155131.32</v>
      </c>
      <c r="I14" s="4">
        <f>J14-G14-H14</f>
        <v>188774.40999999997</v>
      </c>
      <c r="J14" s="4">
        <v>2311369.73</v>
      </c>
      <c r="K14" s="3" t="s">
        <v>71</v>
      </c>
    </row>
    <row r="15" spans="1:11" ht="89.25" x14ac:dyDescent="0.2">
      <c r="A15" s="3" t="s">
        <v>40</v>
      </c>
      <c r="B15" s="3" t="s">
        <v>62</v>
      </c>
      <c r="C15" s="3" t="s">
        <v>22</v>
      </c>
      <c r="D15" s="3" t="s">
        <v>48</v>
      </c>
      <c r="E15" s="3" t="s">
        <v>13</v>
      </c>
      <c r="F15" s="3" t="s">
        <v>49</v>
      </c>
      <c r="G15" s="4">
        <v>606315.6</v>
      </c>
      <c r="H15" s="4">
        <v>0</v>
      </c>
      <c r="I15" s="4">
        <f>J15-G15</f>
        <v>27637.109999999986</v>
      </c>
      <c r="J15" s="4">
        <v>633952.71</v>
      </c>
      <c r="K15" s="3" t="s">
        <v>74</v>
      </c>
    </row>
  </sheetData>
  <pageMargins left="0" right="0" top="0" bottom="0" header="0" footer="0"/>
  <pageSetup paperSize="8" scale="67" fitToWidth="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RiepilogoFinanziamenti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Teloni, Alessandra</dc:creator>
  <cp:lastModifiedBy>Alessio Immorali</cp:lastModifiedBy>
  <cp:lastPrinted>2025-05-26T11:17:56Z</cp:lastPrinted>
  <dcterms:created xsi:type="dcterms:W3CDTF">2023-08-29T09:59:19Z</dcterms:created>
  <dcterms:modified xsi:type="dcterms:W3CDTF">2025-05-27T07:01:56Z</dcterms:modified>
</cp:coreProperties>
</file>